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sperhansen/Desktop/"/>
    </mc:Choice>
  </mc:AlternateContent>
  <xr:revisionPtr revIDLastSave="0" documentId="8_{29D503AC-76E6-9343-B731-F1E2782B6F6A}" xr6:coauthVersionLast="47" xr6:coauthVersionMax="47" xr10:uidLastSave="{00000000-0000-0000-0000-000000000000}"/>
  <bookViews>
    <workbookView xWindow="34340" yWindow="1380" windowWidth="28040" windowHeight="16020" xr2:uid="{6C0A5857-CBF2-594C-B6F3-7AE02667C6CA}"/>
  </bookViews>
  <sheets>
    <sheet name="Ar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1" l="1"/>
  <c r="C12" i="1" s="1"/>
  <c r="C32" i="1"/>
  <c r="C31" i="1"/>
  <c r="C30" i="1"/>
  <c r="C29" i="1"/>
  <c r="F22" i="1"/>
  <c r="C36" i="1" l="1"/>
  <c r="C5" i="1" s="1"/>
  <c r="C22" i="1" s="1"/>
  <c r="F23" i="1" s="1"/>
</calcChain>
</file>

<file path=xl/sharedStrings.xml><?xml version="1.0" encoding="utf-8"?>
<sst xmlns="http://schemas.openxmlformats.org/spreadsheetml/2006/main" count="52" uniqueCount="46">
  <si>
    <t>Udgifter</t>
  </si>
  <si>
    <t>Indtægter</t>
  </si>
  <si>
    <t>Faste omk.</t>
  </si>
  <si>
    <t>Vagter</t>
  </si>
  <si>
    <t>Varevogn</t>
  </si>
  <si>
    <t>Egenbetaling stud.</t>
  </si>
  <si>
    <t>studienævn SAMF</t>
  </si>
  <si>
    <t>Bar omk. + indkøb</t>
  </si>
  <si>
    <t>Studienævn HUM1</t>
  </si>
  <si>
    <t>Backup</t>
  </si>
  <si>
    <t>Studienævn HUM2</t>
  </si>
  <si>
    <t>Dj, lys og lyd</t>
  </si>
  <si>
    <t>Egenbetaling SRK</t>
  </si>
  <si>
    <t>Medius holsted</t>
  </si>
  <si>
    <t>Mad (Medius)</t>
  </si>
  <si>
    <t>Sponsorstøtte</t>
  </si>
  <si>
    <t>Pynt og lounge</t>
  </si>
  <si>
    <t>Diverse sponsorater</t>
  </si>
  <si>
    <t>Førstehjælp + isposer</t>
  </si>
  <si>
    <t>Teknisk service SDU</t>
  </si>
  <si>
    <t>O-løb + andre arrangementer</t>
  </si>
  <si>
    <t>SRK+Ubåden sponsorat</t>
  </si>
  <si>
    <t>Busser</t>
  </si>
  <si>
    <t>Frivillig mad (Søndag)</t>
  </si>
  <si>
    <t>i alt</t>
  </si>
  <si>
    <t>Difference</t>
  </si>
  <si>
    <t>Djøf</t>
  </si>
  <si>
    <t>CA A-Kasse</t>
  </si>
  <si>
    <t>AKA</t>
  </si>
  <si>
    <t>Variable omk.</t>
  </si>
  <si>
    <t>Estimeret barsalg</t>
  </si>
  <si>
    <t>Betalinger</t>
  </si>
  <si>
    <t xml:space="preserve">Egent investering </t>
  </si>
  <si>
    <t>Studenternetværket</t>
  </si>
  <si>
    <t>Cafe Ubåden</t>
  </si>
  <si>
    <t>Festudvalget</t>
  </si>
  <si>
    <t>BUDGETSKABELON TIL EVENT/FORBEDRINGER</t>
  </si>
  <si>
    <t>Noter til udregninger</t>
  </si>
  <si>
    <t>Egenbetaling studerende</t>
  </si>
  <si>
    <t>SAMF (45 deltagere)</t>
  </si>
  <si>
    <t>HUM1 (24 deltagere)</t>
  </si>
  <si>
    <t>HUM2 (38 deltagere)</t>
  </si>
  <si>
    <t>Vejledere (31 deltagere)</t>
  </si>
  <si>
    <t>Diverse sponsorsøtter</t>
  </si>
  <si>
    <t>&lt;--- Dette er overført til cellen C5</t>
  </si>
  <si>
    <t>&lt;--- Dette er overført til cellen C12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</si>
</sst>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kr.&quot;;[Red]\-#,##0.00\ &quot;kr.&quot;"/>
  </numFmts>
  <fonts count="10" x14ac:knownFonts="1">
    <font>
      <sz val="12"/>
      <color theme="1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rgb="FF7F7F7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22"/>
      <color rgb="FF44546A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DBDB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theme="0"/>
      </bottom>
      <diagonal/>
    </border>
    <border>
      <left/>
      <right style="thin">
        <color indexed="64"/>
      </right>
      <top style="thin">
        <color indexed="64"/>
      </top>
      <bottom style="dashed">
        <color theme="0"/>
      </bottom>
      <diagonal/>
    </border>
    <border>
      <left/>
      <right style="thin">
        <color indexed="64"/>
      </right>
      <top style="dashed">
        <color theme="0"/>
      </top>
      <bottom style="dashed">
        <color theme="0"/>
      </bottom>
      <diagonal/>
    </border>
    <border>
      <left/>
      <right style="thin">
        <color indexed="64"/>
      </right>
      <top style="dashed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theme="0"/>
      </top>
      <bottom style="dashed">
        <color theme="0"/>
      </bottom>
      <diagonal/>
    </border>
    <border>
      <left style="thin">
        <color indexed="64"/>
      </left>
      <right style="thin">
        <color indexed="64"/>
      </right>
      <top style="dashed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8" fontId="0" fillId="0" borderId="0" xfId="0" applyNumberFormat="1"/>
    <xf numFmtId="0" fontId="6" fillId="0" borderId="0" xfId="0" applyFont="1"/>
    <xf numFmtId="0" fontId="1" fillId="0" borderId="0" xfId="0" applyFont="1"/>
    <xf numFmtId="0" fontId="0" fillId="0" borderId="0" xfId="0" applyFont="1"/>
    <xf numFmtId="0" fontId="0" fillId="0" borderId="0" xfId="0" applyFill="1"/>
    <xf numFmtId="0" fontId="5" fillId="2" borderId="1" xfId="0" applyFont="1" applyFill="1" applyBorder="1"/>
    <xf numFmtId="0" fontId="0" fillId="2" borderId="2" xfId="0" applyFont="1" applyFill="1" applyBorder="1"/>
    <xf numFmtId="0" fontId="8" fillId="2" borderId="1" xfId="0" applyFont="1" applyFill="1" applyBorder="1"/>
    <xf numFmtId="0" fontId="3" fillId="2" borderId="1" xfId="0" applyFont="1" applyFill="1" applyBorder="1"/>
    <xf numFmtId="8" fontId="3" fillId="2" borderId="2" xfId="0" applyNumberFormat="1" applyFont="1" applyFill="1" applyBorder="1"/>
    <xf numFmtId="0" fontId="0" fillId="3" borderId="1" xfId="0" applyFont="1" applyFill="1" applyBorder="1"/>
    <xf numFmtId="8" fontId="2" fillId="3" borderId="2" xfId="0" applyNumberFormat="1" applyFont="1" applyFill="1" applyBorder="1"/>
    <xf numFmtId="8" fontId="0" fillId="2" borderId="2" xfId="0" applyNumberFormat="1" applyFont="1" applyFill="1" applyBorder="1"/>
    <xf numFmtId="8" fontId="0" fillId="3" borderId="4" xfId="0" applyNumberFormat="1" applyFont="1" applyFill="1" applyBorder="1"/>
    <xf numFmtId="8" fontId="0" fillId="3" borderId="5" xfId="0" applyNumberFormat="1" applyFont="1" applyFill="1" applyBorder="1"/>
    <xf numFmtId="0" fontId="0" fillId="3" borderId="6" xfId="0" applyFont="1" applyFill="1" applyBorder="1"/>
    <xf numFmtId="0" fontId="0" fillId="3" borderId="5" xfId="0" applyFont="1" applyFill="1" applyBorder="1"/>
    <xf numFmtId="0" fontId="0" fillId="3" borderId="3" xfId="0" applyFont="1" applyFill="1" applyBorder="1"/>
    <xf numFmtId="0" fontId="0" fillId="3" borderId="7" xfId="0" applyFont="1" applyFill="1" applyBorder="1"/>
    <xf numFmtId="0" fontId="0" fillId="3" borderId="8" xfId="0" applyFont="1" applyFill="1" applyBorder="1"/>
    <xf numFmtId="0" fontId="0" fillId="5" borderId="0" xfId="0" applyFill="1"/>
    <xf numFmtId="0" fontId="0" fillId="5" borderId="0" xfId="0" applyFont="1" applyFill="1"/>
    <xf numFmtId="0" fontId="3" fillId="5" borderId="0" xfId="0" applyFont="1" applyFill="1"/>
    <xf numFmtId="0" fontId="7" fillId="5" borderId="0" xfId="0" applyFont="1" applyFill="1"/>
    <xf numFmtId="0" fontId="1" fillId="5" borderId="0" xfId="0" applyFont="1" applyFill="1"/>
    <xf numFmtId="0" fontId="3" fillId="4" borderId="1" xfId="0" applyFont="1" applyFill="1" applyBorder="1"/>
    <xf numFmtId="0" fontId="4" fillId="4" borderId="2" xfId="0" applyFont="1" applyFill="1" applyBorder="1"/>
    <xf numFmtId="0" fontId="0" fillId="6" borderId="0" xfId="0" applyFill="1"/>
    <xf numFmtId="0" fontId="9" fillId="0" borderId="0" xfId="0" applyFont="1"/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DEDED"/>
      <color rgb="FFDBDB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571500</xdr:colOff>
      <xdr:row>2</xdr:row>
      <xdr:rowOff>88900</xdr:rowOff>
    </xdr:from>
    <xdr:to>
      <xdr:col>11</xdr:col>
      <xdr:colOff>190500</xdr:colOff>
      <xdr:row>10</xdr:row>
      <xdr:rowOff>76200</xdr:rowOff>
    </xdr:to>
    <xdr:sp macro="" textlink="">
      <xdr:nvSpPr>
        <xdr:cNvPr id="2" name="Stregbilledforklaring 1 1">
          <a:extLst>
            <a:ext uri="{FF2B5EF4-FFF2-40B4-BE49-F238E27FC236}">
              <a16:creationId xmlns:a16="http://schemas.microsoft.com/office/drawing/2014/main" id="{4B1A2B01-F024-FB6B-3978-96906ADC7F22}"/>
            </a:ext>
          </a:extLst>
        </xdr:cNvPr>
        <xdr:cNvSpPr/>
      </xdr:nvSpPr>
      <xdr:spPr>
        <a:xfrm>
          <a:off x="8242300" y="622300"/>
          <a:ext cx="2921000" cy="1651000"/>
        </a:xfrm>
        <a:prstGeom prst="borderCallout1">
          <a:avLst>
            <a:gd name="adj1" fmla="val 14135"/>
            <a:gd name="adj2" fmla="val -7898"/>
            <a:gd name="adj3" fmla="val 16096"/>
            <a:gd name="adj4" fmla="val -107464"/>
          </a:avLst>
        </a:prstGeom>
        <a:solidFill>
          <a:schemeClr val="accent6">
            <a:lumMod val="75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a-DK" sz="1400"/>
            <a:t>Hvis budgettet</a:t>
          </a:r>
          <a:r>
            <a:rPr lang="da-DK" sz="1400" baseline="0"/>
            <a:t> har brug for økonomisk støtte, så kan en opdeling af faste og variable omkostninger gøre det nemmere. </a:t>
          </a:r>
        </a:p>
        <a:p>
          <a:pPr algn="l"/>
          <a:endParaRPr lang="da-DK" sz="1400" baseline="0"/>
        </a:p>
        <a:p>
          <a:pPr algn="l"/>
          <a:r>
            <a:rPr lang="da-DK" sz="1400" baseline="0"/>
            <a:t>Faste omkostninger er langt mindre risikofyldte og sponsoreres nemmere.</a:t>
          </a:r>
          <a:endParaRPr lang="da-DK" sz="1400"/>
        </a:p>
      </xdr:txBody>
    </xdr:sp>
    <xdr:clientData/>
  </xdr:twoCellAnchor>
  <xdr:twoCellAnchor>
    <xdr:from>
      <xdr:col>7</xdr:col>
      <xdr:colOff>584200</xdr:colOff>
      <xdr:row>14</xdr:row>
      <xdr:rowOff>38100</xdr:rowOff>
    </xdr:from>
    <xdr:to>
      <xdr:col>11</xdr:col>
      <xdr:colOff>165100</xdr:colOff>
      <xdr:row>25</xdr:row>
      <xdr:rowOff>88900</xdr:rowOff>
    </xdr:to>
    <xdr:sp macro="" textlink="">
      <xdr:nvSpPr>
        <xdr:cNvPr id="4" name="Rektangel 3">
          <a:extLst>
            <a:ext uri="{FF2B5EF4-FFF2-40B4-BE49-F238E27FC236}">
              <a16:creationId xmlns:a16="http://schemas.microsoft.com/office/drawing/2014/main" id="{1F53E704-F684-1846-67A7-5900AD1BB592}"/>
            </a:ext>
          </a:extLst>
        </xdr:cNvPr>
        <xdr:cNvSpPr/>
      </xdr:nvSpPr>
      <xdr:spPr>
        <a:xfrm>
          <a:off x="8255000" y="3048000"/>
          <a:ext cx="2882900" cy="2324100"/>
        </a:xfrm>
        <a:prstGeom prst="rect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a-DK" sz="1600">
              <a:solidFill>
                <a:srgbClr val="FFFF00"/>
              </a:solidFill>
            </a:rPr>
            <a:t>HUSK!</a:t>
          </a:r>
        </a:p>
        <a:p>
          <a:pPr algn="l"/>
          <a:r>
            <a:rPr lang="da-DK" sz="1400"/>
            <a:t>Er</a:t>
          </a:r>
          <a:r>
            <a:rPr lang="da-DK" sz="1400" baseline="0"/>
            <a:t> der flere foreninger der skal med til et arangement, vil det altid være mere fordelagtigt at lave budgettet sammen og dermed søge midler sammen. </a:t>
          </a:r>
        </a:p>
        <a:p>
          <a:pPr algn="l"/>
          <a:endParaRPr lang="da-DK" sz="1400" baseline="0"/>
        </a:p>
        <a:p>
          <a:pPr algn="l"/>
          <a:r>
            <a:rPr lang="da-DK" sz="1400" baseline="0"/>
            <a:t>Det letter arbejdsbyrden lettere for SDU og os, samt gør udgifterne mere tværfaglige.</a:t>
          </a:r>
          <a:endParaRPr lang="da-DK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72E40-56CF-8E48-8BA4-2AC19239979F}">
  <dimension ref="A1:M85"/>
  <sheetViews>
    <sheetView tabSelected="1" workbookViewId="0">
      <selection activeCell="N2" sqref="N2"/>
    </sheetView>
  </sheetViews>
  <sheetFormatPr baseColWidth="10" defaultRowHeight="16" x14ac:dyDescent="0.2"/>
  <cols>
    <col min="1" max="1" width="2.6640625" customWidth="1"/>
    <col min="2" max="2" width="33.33203125" bestFit="1" customWidth="1"/>
    <col min="3" max="3" width="17" bestFit="1" customWidth="1"/>
    <col min="4" max="4" width="4" customWidth="1"/>
    <col min="5" max="5" width="20.33203125" bestFit="1" customWidth="1"/>
    <col min="6" max="6" width="20.6640625" bestFit="1" customWidth="1"/>
    <col min="7" max="7" width="2.6640625" customWidth="1"/>
    <col min="8" max="13" width="10.83203125" customWidth="1"/>
  </cols>
  <sheetData>
    <row r="1" spans="1:13" ht="29" x14ac:dyDescent="0.35">
      <c r="B1" s="29" t="s">
        <v>36</v>
      </c>
      <c r="D1" s="5"/>
    </row>
    <row r="2" spans="1:13" x14ac:dyDescent="0.2">
      <c r="A2" s="21"/>
      <c r="B2" s="21"/>
      <c r="C2" s="21"/>
      <c r="D2" s="21"/>
      <c r="E2" s="21"/>
      <c r="F2" s="21"/>
      <c r="G2" s="21"/>
    </row>
    <row r="3" spans="1:13" ht="19" x14ac:dyDescent="0.25">
      <c r="A3" s="21"/>
      <c r="B3" s="26" t="s">
        <v>1</v>
      </c>
      <c r="C3" s="27"/>
      <c r="D3" s="22"/>
      <c r="E3" s="26" t="s">
        <v>0</v>
      </c>
      <c r="F3" s="27"/>
      <c r="G3" s="21"/>
    </row>
    <row r="4" spans="1:13" x14ac:dyDescent="0.2">
      <c r="A4" s="21"/>
      <c r="B4" s="8" t="s">
        <v>31</v>
      </c>
      <c r="C4" s="7"/>
      <c r="D4" s="21"/>
      <c r="E4" s="6" t="s">
        <v>2</v>
      </c>
      <c r="F4" s="7"/>
      <c r="G4" s="21"/>
      <c r="M4" s="1"/>
    </row>
    <row r="5" spans="1:13" x14ac:dyDescent="0.2">
      <c r="A5" s="21"/>
      <c r="B5" s="18" t="s">
        <v>5</v>
      </c>
      <c r="C5" s="14">
        <f>C36</f>
        <v>20700</v>
      </c>
      <c r="D5" s="22"/>
      <c r="E5" s="18" t="s">
        <v>4</v>
      </c>
      <c r="F5" s="14">
        <v>2000</v>
      </c>
      <c r="G5" s="21"/>
      <c r="M5" s="1"/>
    </row>
    <row r="6" spans="1:13" x14ac:dyDescent="0.2">
      <c r="A6" s="21"/>
      <c r="B6" s="19" t="s">
        <v>6</v>
      </c>
      <c r="C6" s="15">
        <v>15000</v>
      </c>
      <c r="D6" s="22"/>
      <c r="E6" s="19" t="s">
        <v>3</v>
      </c>
      <c r="F6" s="15">
        <v>8000</v>
      </c>
      <c r="G6" s="21"/>
    </row>
    <row r="7" spans="1:13" x14ac:dyDescent="0.2">
      <c r="A7" s="21"/>
      <c r="B7" s="19" t="s">
        <v>8</v>
      </c>
      <c r="C7" s="15">
        <v>15000</v>
      </c>
      <c r="D7" s="22"/>
      <c r="E7" s="19" t="s">
        <v>16</v>
      </c>
      <c r="F7" s="15">
        <v>1500</v>
      </c>
      <c r="G7" s="21"/>
    </row>
    <row r="8" spans="1:13" x14ac:dyDescent="0.2">
      <c r="A8" s="21"/>
      <c r="B8" s="19" t="s">
        <v>10</v>
      </c>
      <c r="C8" s="15">
        <v>15000</v>
      </c>
      <c r="D8" s="22"/>
      <c r="E8" s="19" t="s">
        <v>22</v>
      </c>
      <c r="F8" s="15">
        <v>18000</v>
      </c>
      <c r="G8" s="21"/>
      <c r="J8" s="2"/>
    </row>
    <row r="9" spans="1:13" x14ac:dyDescent="0.2">
      <c r="A9" s="21"/>
      <c r="B9" s="19" t="s">
        <v>12</v>
      </c>
      <c r="C9" s="15">
        <v>5000</v>
      </c>
      <c r="D9" s="22"/>
      <c r="E9" s="19" t="s">
        <v>11</v>
      </c>
      <c r="F9" s="15">
        <v>17000</v>
      </c>
      <c r="G9" s="21"/>
    </row>
    <row r="10" spans="1:13" x14ac:dyDescent="0.2">
      <c r="A10" s="21"/>
      <c r="B10" s="20"/>
      <c r="C10" s="16"/>
      <c r="D10" s="22"/>
      <c r="E10" s="19" t="s">
        <v>13</v>
      </c>
      <c r="F10" s="15">
        <v>30000</v>
      </c>
      <c r="G10" s="21"/>
    </row>
    <row r="11" spans="1:13" x14ac:dyDescent="0.2">
      <c r="A11" s="21"/>
      <c r="B11" s="8" t="s">
        <v>15</v>
      </c>
      <c r="C11" s="13"/>
      <c r="D11" s="22"/>
      <c r="E11" s="20"/>
      <c r="F11" s="16"/>
      <c r="G11" s="21"/>
    </row>
    <row r="12" spans="1:13" x14ac:dyDescent="0.2">
      <c r="A12" s="21"/>
      <c r="B12" s="18" t="s">
        <v>17</v>
      </c>
      <c r="C12" s="14">
        <f>C48</f>
        <v>9900</v>
      </c>
      <c r="D12" s="22"/>
      <c r="E12" s="8" t="s">
        <v>29</v>
      </c>
      <c r="F12" s="7"/>
      <c r="G12" s="21"/>
    </row>
    <row r="13" spans="1:13" x14ac:dyDescent="0.2">
      <c r="A13" s="21"/>
      <c r="B13" s="19" t="s">
        <v>19</v>
      </c>
      <c r="C13" s="15">
        <v>1000</v>
      </c>
      <c r="D13" s="22"/>
      <c r="E13" s="18" t="s">
        <v>14</v>
      </c>
      <c r="F13" s="14">
        <v>80000</v>
      </c>
      <c r="G13" s="21"/>
    </row>
    <row r="14" spans="1:13" x14ac:dyDescent="0.2">
      <c r="A14" s="21"/>
      <c r="B14" s="19" t="s">
        <v>21</v>
      </c>
      <c r="C14" s="15">
        <v>2250</v>
      </c>
      <c r="D14" s="22"/>
      <c r="E14" s="19" t="s">
        <v>7</v>
      </c>
      <c r="F14" s="15">
        <v>45000</v>
      </c>
      <c r="G14" s="24"/>
    </row>
    <row r="15" spans="1:13" x14ac:dyDescent="0.2">
      <c r="A15" s="21"/>
      <c r="B15" s="19" t="s">
        <v>30</v>
      </c>
      <c r="C15" s="15">
        <v>48280</v>
      </c>
      <c r="D15" s="22"/>
      <c r="E15" s="19" t="s">
        <v>18</v>
      </c>
      <c r="F15" s="15">
        <v>500</v>
      </c>
      <c r="G15" s="25"/>
    </row>
    <row r="16" spans="1:13" x14ac:dyDescent="0.2">
      <c r="A16" s="21"/>
      <c r="B16" s="20"/>
      <c r="C16" s="16"/>
      <c r="D16" s="22"/>
      <c r="E16" s="19" t="s">
        <v>20</v>
      </c>
      <c r="F16" s="15">
        <v>4500</v>
      </c>
      <c r="G16" s="21"/>
    </row>
    <row r="17" spans="1:7" x14ac:dyDescent="0.2">
      <c r="A17" s="21"/>
      <c r="B17" s="8" t="s">
        <v>32</v>
      </c>
      <c r="C17" s="7"/>
      <c r="D17" s="22"/>
      <c r="E17" s="19" t="s">
        <v>9</v>
      </c>
      <c r="F17" s="15">
        <v>1500</v>
      </c>
      <c r="G17" s="25"/>
    </row>
    <row r="18" spans="1:7" x14ac:dyDescent="0.2">
      <c r="A18" s="21"/>
      <c r="B18" s="18" t="s">
        <v>33</v>
      </c>
      <c r="C18" s="14">
        <v>45000</v>
      </c>
      <c r="D18" s="22"/>
      <c r="E18" s="19" t="s">
        <v>23</v>
      </c>
      <c r="F18" s="15">
        <v>1000</v>
      </c>
      <c r="G18" s="21"/>
    </row>
    <row r="19" spans="1:7" x14ac:dyDescent="0.2">
      <c r="A19" s="21"/>
      <c r="B19" s="19" t="s">
        <v>34</v>
      </c>
      <c r="C19" s="15">
        <v>30000</v>
      </c>
      <c r="D19" s="22"/>
      <c r="E19" s="19"/>
      <c r="F19" s="17"/>
      <c r="G19" s="21"/>
    </row>
    <row r="20" spans="1:7" x14ac:dyDescent="0.2">
      <c r="A20" s="21"/>
      <c r="B20" s="19" t="s">
        <v>35</v>
      </c>
      <c r="C20" s="15">
        <v>15000</v>
      </c>
      <c r="D20" s="22"/>
      <c r="E20" s="19"/>
      <c r="F20" s="17"/>
      <c r="G20" s="21"/>
    </row>
    <row r="21" spans="1:7" x14ac:dyDescent="0.2">
      <c r="A21" s="21"/>
      <c r="B21" s="20"/>
      <c r="C21" s="16"/>
      <c r="D21" s="22"/>
      <c r="E21" s="20"/>
      <c r="F21" s="16"/>
      <c r="G21" s="21"/>
    </row>
    <row r="22" spans="1:7" ht="19" x14ac:dyDescent="0.25">
      <c r="A22" s="21"/>
      <c r="B22" s="9" t="s">
        <v>24</v>
      </c>
      <c r="C22" s="10">
        <f>SUM(C5:C20)</f>
        <v>222130</v>
      </c>
      <c r="D22" s="23"/>
      <c r="E22" s="9" t="s">
        <v>24</v>
      </c>
      <c r="F22" s="10">
        <f>SUM(F5:F20)</f>
        <v>209000</v>
      </c>
      <c r="G22" s="21"/>
    </row>
    <row r="23" spans="1:7" x14ac:dyDescent="0.2">
      <c r="A23" s="21"/>
      <c r="B23" s="22"/>
      <c r="C23" s="22"/>
      <c r="D23" s="22"/>
      <c r="E23" s="11" t="s">
        <v>25</v>
      </c>
      <c r="F23" s="12">
        <f>C22-F22</f>
        <v>13130</v>
      </c>
      <c r="G23" s="21"/>
    </row>
    <row r="24" spans="1:7" x14ac:dyDescent="0.2">
      <c r="A24" s="21"/>
      <c r="B24" s="22"/>
      <c r="C24" s="22"/>
      <c r="D24" s="22"/>
      <c r="E24" s="22"/>
      <c r="F24" s="22"/>
      <c r="G24" s="21"/>
    </row>
    <row r="25" spans="1:7" x14ac:dyDescent="0.2">
      <c r="B25" s="4"/>
      <c r="C25" s="4"/>
      <c r="D25" s="4"/>
      <c r="E25" s="4"/>
      <c r="F25" s="4"/>
    </row>
    <row r="26" spans="1:7" x14ac:dyDescent="0.2">
      <c r="A26" s="28"/>
      <c r="B26" s="28"/>
      <c r="C26" s="28"/>
      <c r="D26" s="28"/>
      <c r="G26" s="3"/>
    </row>
    <row r="27" spans="1:7" ht="19" x14ac:dyDescent="0.25">
      <c r="A27" s="28"/>
      <c r="B27" s="26" t="s">
        <v>37</v>
      </c>
      <c r="C27" s="27"/>
      <c r="D27" s="28"/>
      <c r="G27" s="3"/>
    </row>
    <row r="28" spans="1:7" x14ac:dyDescent="0.2">
      <c r="A28" s="28"/>
      <c r="B28" s="6" t="s">
        <v>38</v>
      </c>
      <c r="C28" s="7"/>
      <c r="D28" s="28"/>
    </row>
    <row r="29" spans="1:7" x14ac:dyDescent="0.2">
      <c r="A29" s="28"/>
      <c r="B29" s="18" t="s">
        <v>39</v>
      </c>
      <c r="C29" s="14">
        <f>45*150</f>
        <v>6750</v>
      </c>
      <c r="D29" s="28"/>
    </row>
    <row r="30" spans="1:7" x14ac:dyDescent="0.2">
      <c r="A30" s="28"/>
      <c r="B30" s="19" t="s">
        <v>40</v>
      </c>
      <c r="C30" s="15">
        <f>24*150</f>
        <v>3600</v>
      </c>
      <c r="D30" s="28"/>
    </row>
    <row r="31" spans="1:7" x14ac:dyDescent="0.2">
      <c r="A31" s="28"/>
      <c r="B31" s="19" t="s">
        <v>41</v>
      </c>
      <c r="C31" s="15">
        <f>38*150</f>
        <v>5700</v>
      </c>
      <c r="D31" s="28"/>
    </row>
    <row r="32" spans="1:7" x14ac:dyDescent="0.2">
      <c r="A32" s="28"/>
      <c r="B32" s="19" t="s">
        <v>42</v>
      </c>
      <c r="C32" s="15">
        <f>31*150</f>
        <v>4650</v>
      </c>
      <c r="D32" s="28"/>
    </row>
    <row r="33" spans="1:4" x14ac:dyDescent="0.2">
      <c r="A33" s="28"/>
      <c r="B33" s="19"/>
      <c r="C33" s="15"/>
      <c r="D33" s="28"/>
    </row>
    <row r="34" spans="1:4" x14ac:dyDescent="0.2">
      <c r="A34" s="28"/>
      <c r="B34" s="19"/>
      <c r="C34" s="15"/>
      <c r="D34" s="28"/>
    </row>
    <row r="35" spans="1:4" x14ac:dyDescent="0.2">
      <c r="A35" s="28"/>
      <c r="B35" s="20"/>
      <c r="C35" s="16"/>
      <c r="D35" s="28"/>
    </row>
    <row r="36" spans="1:4" ht="19" x14ac:dyDescent="0.25">
      <c r="A36" s="28"/>
      <c r="B36" s="9" t="s">
        <v>24</v>
      </c>
      <c r="C36" s="10">
        <f>SUM(C29:C35)</f>
        <v>20700</v>
      </c>
      <c r="D36" s="28" t="s">
        <v>44</v>
      </c>
    </row>
    <row r="37" spans="1:4" x14ac:dyDescent="0.2">
      <c r="A37" s="28"/>
      <c r="B37" s="28"/>
      <c r="C37" s="28"/>
      <c r="D37" s="28"/>
    </row>
    <row r="38" spans="1:4" x14ac:dyDescent="0.2">
      <c r="A38" s="28"/>
      <c r="B38" s="6" t="s">
        <v>43</v>
      </c>
      <c r="C38" s="7"/>
      <c r="D38" s="28"/>
    </row>
    <row r="39" spans="1:4" x14ac:dyDescent="0.2">
      <c r="A39" s="28"/>
      <c r="B39" s="18" t="s">
        <v>26</v>
      </c>
      <c r="C39" s="14">
        <v>3000</v>
      </c>
      <c r="D39" s="28"/>
    </row>
    <row r="40" spans="1:4" x14ac:dyDescent="0.2">
      <c r="A40" s="28"/>
      <c r="B40" s="19" t="s">
        <v>27</v>
      </c>
      <c r="C40" s="15">
        <v>4000</v>
      </c>
      <c r="D40" s="28"/>
    </row>
    <row r="41" spans="1:4" x14ac:dyDescent="0.2">
      <c r="A41" s="28"/>
      <c r="B41" s="19" t="s">
        <v>28</v>
      </c>
      <c r="C41" s="15">
        <v>2900</v>
      </c>
      <c r="D41" s="28"/>
    </row>
    <row r="42" spans="1:4" x14ac:dyDescent="0.2">
      <c r="A42" s="28"/>
      <c r="B42" s="19"/>
      <c r="C42" s="15"/>
      <c r="D42" s="28"/>
    </row>
    <row r="43" spans="1:4" x14ac:dyDescent="0.2">
      <c r="A43" s="28"/>
      <c r="B43" s="19"/>
      <c r="C43" s="15"/>
      <c r="D43" s="28"/>
    </row>
    <row r="44" spans="1:4" x14ac:dyDescent="0.2">
      <c r="A44" s="28"/>
      <c r="B44" s="19"/>
      <c r="C44" s="15"/>
      <c r="D44" s="28"/>
    </row>
    <row r="45" spans="1:4" x14ac:dyDescent="0.2">
      <c r="A45" s="28"/>
      <c r="B45" s="19"/>
      <c r="C45" s="17"/>
      <c r="D45" s="28"/>
    </row>
    <row r="46" spans="1:4" x14ac:dyDescent="0.2">
      <c r="A46" s="28"/>
      <c r="B46" s="19"/>
      <c r="C46" s="17"/>
      <c r="D46" s="28"/>
    </row>
    <row r="47" spans="1:4" x14ac:dyDescent="0.2">
      <c r="A47" s="28"/>
      <c r="B47" s="20"/>
      <c r="C47" s="16"/>
      <c r="D47" s="28"/>
    </row>
    <row r="48" spans="1:4" ht="19" x14ac:dyDescent="0.25">
      <c r="A48" s="28"/>
      <c r="B48" s="9" t="s">
        <v>24</v>
      </c>
      <c r="C48" s="10">
        <f>SUM(C39:C47)</f>
        <v>9900</v>
      </c>
      <c r="D48" s="28" t="s">
        <v>45</v>
      </c>
    </row>
    <row r="49" spans="1:4" x14ac:dyDescent="0.2">
      <c r="A49" s="28"/>
      <c r="B49" s="28"/>
      <c r="C49" s="28"/>
      <c r="D49" s="28"/>
    </row>
    <row r="50" spans="1:4" x14ac:dyDescent="0.2">
      <c r="A50" s="28"/>
      <c r="B50" s="6"/>
      <c r="C50" s="7"/>
      <c r="D50" s="28"/>
    </row>
    <row r="51" spans="1:4" x14ac:dyDescent="0.2">
      <c r="A51" s="28"/>
      <c r="B51" s="18"/>
      <c r="C51" s="14"/>
      <c r="D51" s="28"/>
    </row>
    <row r="52" spans="1:4" x14ac:dyDescent="0.2">
      <c r="A52" s="28"/>
      <c r="B52" s="19"/>
      <c r="C52" s="15"/>
      <c r="D52" s="28"/>
    </row>
    <row r="53" spans="1:4" x14ac:dyDescent="0.2">
      <c r="A53" s="28"/>
      <c r="B53" s="19"/>
      <c r="C53" s="15"/>
      <c r="D53" s="28"/>
    </row>
    <row r="54" spans="1:4" x14ac:dyDescent="0.2">
      <c r="A54" s="28"/>
      <c r="B54" s="19"/>
      <c r="C54" s="15"/>
      <c r="D54" s="28"/>
    </row>
    <row r="55" spans="1:4" x14ac:dyDescent="0.2">
      <c r="A55" s="28"/>
      <c r="B55" s="19"/>
      <c r="C55" s="15"/>
      <c r="D55" s="28"/>
    </row>
    <row r="56" spans="1:4" x14ac:dyDescent="0.2">
      <c r="A56" s="28"/>
      <c r="B56" s="19"/>
      <c r="C56" s="15"/>
      <c r="D56" s="28"/>
    </row>
    <row r="57" spans="1:4" x14ac:dyDescent="0.2">
      <c r="A57" s="28"/>
      <c r="B57" s="19"/>
      <c r="C57" s="17"/>
      <c r="D57" s="28"/>
    </row>
    <row r="58" spans="1:4" x14ac:dyDescent="0.2">
      <c r="A58" s="28"/>
      <c r="B58" s="19"/>
      <c r="C58" s="17"/>
      <c r="D58" s="28"/>
    </row>
    <row r="59" spans="1:4" x14ac:dyDescent="0.2">
      <c r="A59" s="28"/>
      <c r="B59" s="20"/>
      <c r="C59" s="16"/>
      <c r="D59" s="28"/>
    </row>
    <row r="60" spans="1:4" ht="19" x14ac:dyDescent="0.25">
      <c r="A60" s="28"/>
      <c r="B60" s="9" t="s">
        <v>24</v>
      </c>
      <c r="C60" s="10"/>
      <c r="D60" s="28"/>
    </row>
    <row r="61" spans="1:4" x14ac:dyDescent="0.2">
      <c r="A61" s="28"/>
      <c r="B61" s="28"/>
      <c r="C61" s="28"/>
      <c r="D61" s="28"/>
    </row>
    <row r="62" spans="1:4" x14ac:dyDescent="0.2">
      <c r="A62" s="28"/>
      <c r="B62" s="6"/>
      <c r="C62" s="7"/>
      <c r="D62" s="28"/>
    </row>
    <row r="63" spans="1:4" x14ac:dyDescent="0.2">
      <c r="A63" s="28"/>
      <c r="B63" s="18"/>
      <c r="C63" s="14"/>
      <c r="D63" s="28"/>
    </row>
    <row r="64" spans="1:4" x14ac:dyDescent="0.2">
      <c r="A64" s="28"/>
      <c r="B64" s="19"/>
      <c r="C64" s="15"/>
      <c r="D64" s="28"/>
    </row>
    <row r="65" spans="1:4" x14ac:dyDescent="0.2">
      <c r="A65" s="28"/>
      <c r="B65" s="19"/>
      <c r="C65" s="15"/>
      <c r="D65" s="28"/>
    </row>
    <row r="66" spans="1:4" x14ac:dyDescent="0.2">
      <c r="A66" s="28"/>
      <c r="B66" s="19"/>
      <c r="C66" s="15"/>
      <c r="D66" s="28"/>
    </row>
    <row r="67" spans="1:4" x14ac:dyDescent="0.2">
      <c r="A67" s="28"/>
      <c r="B67" s="19"/>
      <c r="C67" s="15"/>
      <c r="D67" s="28"/>
    </row>
    <row r="68" spans="1:4" x14ac:dyDescent="0.2">
      <c r="A68" s="28"/>
      <c r="B68" s="19"/>
      <c r="C68" s="15"/>
      <c r="D68" s="28"/>
    </row>
    <row r="69" spans="1:4" x14ac:dyDescent="0.2">
      <c r="A69" s="28"/>
      <c r="B69" s="19"/>
      <c r="C69" s="17"/>
      <c r="D69" s="28"/>
    </row>
    <row r="70" spans="1:4" x14ac:dyDescent="0.2">
      <c r="A70" s="28"/>
      <c r="B70" s="19"/>
      <c r="C70" s="17"/>
      <c r="D70" s="28"/>
    </row>
    <row r="71" spans="1:4" x14ac:dyDescent="0.2">
      <c r="A71" s="28"/>
      <c r="B71" s="20"/>
      <c r="C71" s="16"/>
      <c r="D71" s="28"/>
    </row>
    <row r="72" spans="1:4" ht="19" x14ac:dyDescent="0.25">
      <c r="A72" s="28"/>
      <c r="B72" s="9" t="s">
        <v>24</v>
      </c>
      <c r="C72" s="10"/>
      <c r="D72" s="28"/>
    </row>
    <row r="73" spans="1:4" x14ac:dyDescent="0.2">
      <c r="A73" s="28"/>
      <c r="B73" s="28"/>
      <c r="C73" s="28"/>
      <c r="D73" s="28"/>
    </row>
    <row r="74" spans="1:4" x14ac:dyDescent="0.2">
      <c r="A74" s="28"/>
      <c r="B74" s="6"/>
      <c r="C74" s="7"/>
      <c r="D74" s="28"/>
    </row>
    <row r="75" spans="1:4" x14ac:dyDescent="0.2">
      <c r="A75" s="28"/>
      <c r="B75" s="18"/>
      <c r="C75" s="14"/>
      <c r="D75" s="28"/>
    </row>
    <row r="76" spans="1:4" x14ac:dyDescent="0.2">
      <c r="A76" s="28"/>
      <c r="B76" s="19"/>
      <c r="C76" s="15"/>
      <c r="D76" s="28"/>
    </row>
    <row r="77" spans="1:4" x14ac:dyDescent="0.2">
      <c r="A77" s="28"/>
      <c r="B77" s="19"/>
      <c r="C77" s="15"/>
      <c r="D77" s="28"/>
    </row>
    <row r="78" spans="1:4" x14ac:dyDescent="0.2">
      <c r="A78" s="28"/>
      <c r="B78" s="19"/>
      <c r="C78" s="15"/>
      <c r="D78" s="28"/>
    </row>
    <row r="79" spans="1:4" x14ac:dyDescent="0.2">
      <c r="A79" s="28"/>
      <c r="B79" s="19"/>
      <c r="C79" s="15"/>
      <c r="D79" s="28"/>
    </row>
    <row r="80" spans="1:4" x14ac:dyDescent="0.2">
      <c r="A80" s="28"/>
      <c r="B80" s="19"/>
      <c r="C80" s="15"/>
      <c r="D80" s="28"/>
    </row>
    <row r="81" spans="1:4" x14ac:dyDescent="0.2">
      <c r="A81" s="28"/>
      <c r="B81" s="19"/>
      <c r="C81" s="17"/>
      <c r="D81" s="28"/>
    </row>
    <row r="82" spans="1:4" x14ac:dyDescent="0.2">
      <c r="A82" s="28"/>
      <c r="B82" s="19"/>
      <c r="C82" s="17"/>
      <c r="D82" s="28"/>
    </row>
    <row r="83" spans="1:4" x14ac:dyDescent="0.2">
      <c r="A83" s="28"/>
      <c r="B83" s="20"/>
      <c r="C83" s="16"/>
      <c r="D83" s="28"/>
    </row>
    <row r="84" spans="1:4" ht="19" x14ac:dyDescent="0.25">
      <c r="A84" s="28"/>
      <c r="B84" s="9" t="s">
        <v>24</v>
      </c>
      <c r="C84" s="10"/>
      <c r="D84" s="28"/>
    </row>
    <row r="85" spans="1:4" x14ac:dyDescent="0.2">
      <c r="A85" s="28"/>
      <c r="B85" s="28"/>
      <c r="C85" s="28"/>
      <c r="D85" s="28"/>
    </row>
  </sheetData>
  <conditionalFormatting sqref="F23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Kasper Hansen</dc:creator>
  <cp:lastModifiedBy>Kasper Hansen</cp:lastModifiedBy>
  <dcterms:created xsi:type="dcterms:W3CDTF">2022-08-19T11:24:12Z</dcterms:created>
  <dcterms:modified xsi:type="dcterms:W3CDTF">2022-08-19T11:59:51Z</dcterms:modified>
</cp:coreProperties>
</file>